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8" windowHeight="5628" activeTab="0"/>
  </bookViews>
  <sheets>
    <sheet name="List1" sheetId="1" r:id="rId1"/>
    <sheet name="Sestava kompatibility" sheetId="2" r:id="rId2"/>
  </sheets>
  <definedNames/>
  <calcPr fullCalcOnLoad="1"/>
</workbook>
</file>

<file path=xl/sharedStrings.xml><?xml version="1.0" encoding="utf-8"?>
<sst xmlns="http://schemas.openxmlformats.org/spreadsheetml/2006/main" count="85" uniqueCount="84">
  <si>
    <t>Příjmy</t>
  </si>
  <si>
    <t>částka</t>
  </si>
  <si>
    <t>Nebytové hospod.</t>
  </si>
  <si>
    <t>Správa</t>
  </si>
  <si>
    <t>Výdaje</t>
  </si>
  <si>
    <t>VÝDAJE CELKEM</t>
  </si>
  <si>
    <t>paragraf</t>
  </si>
  <si>
    <t>pol.</t>
  </si>
  <si>
    <t>0000 položky bez §§</t>
  </si>
  <si>
    <t>§</t>
  </si>
  <si>
    <t>pol</t>
  </si>
  <si>
    <t xml:space="preserve"> Daň z příjmu FO - závislá činnost</t>
  </si>
  <si>
    <t xml:space="preserve"> Daň z příjmu FO - SVČ</t>
  </si>
  <si>
    <t xml:space="preserve"> Daň z příjmu FO -zvláštní sazba</t>
  </si>
  <si>
    <t xml:space="preserve"> Daň z příjmu právnických osob</t>
  </si>
  <si>
    <t xml:space="preserve"> Daň z příjmu právn. osob za obce</t>
  </si>
  <si>
    <t xml:space="preserve"> Daň z přidané hodnoty</t>
  </si>
  <si>
    <t xml:space="preserve"> Poplatek za komunální odpad</t>
  </si>
  <si>
    <t xml:space="preserve"> Poplatek ze psů</t>
  </si>
  <si>
    <t xml:space="preserve"> Odvod z výtěžku loterie</t>
  </si>
  <si>
    <t xml:space="preserve"> Správní poplatky</t>
  </si>
  <si>
    <t xml:space="preserve"> Daň z nemovitostí</t>
  </si>
  <si>
    <t>Kanalizace</t>
  </si>
  <si>
    <t>komunální služby, prodej pozemků</t>
  </si>
  <si>
    <t>Les - pěstební činnost</t>
  </si>
  <si>
    <t>Les - náklady na těžbu</t>
  </si>
  <si>
    <t>Les - činnost hospodáře</t>
  </si>
  <si>
    <t>Silnice - opravy, zimní údržba</t>
  </si>
  <si>
    <t>Chodníky - údržba, opravy</t>
  </si>
  <si>
    <t>Dopravní obslužnost</t>
  </si>
  <si>
    <t>Předškolní zařízení</t>
  </si>
  <si>
    <t>Knihovna - mzdy, knihy, mater.</t>
  </si>
  <si>
    <t>Kultura - divadlo, kronika</t>
  </si>
  <si>
    <t>Rozhlas - místní, OSA</t>
  </si>
  <si>
    <t>Sportovní areál - péče, provoz</t>
  </si>
  <si>
    <t>Sportovní akce, sportovci, Sokol</t>
  </si>
  <si>
    <t xml:space="preserve">Dětské hřiště, </t>
  </si>
  <si>
    <t>Myslivci, Včelaři, Kluziště UB</t>
  </si>
  <si>
    <t>Obecní budovy - opravy, údržba, provoz</t>
  </si>
  <si>
    <t>veřejné osvětlení, elektrická energie</t>
  </si>
  <si>
    <t>územní rozvoj - výstavba sítí RD</t>
  </si>
  <si>
    <t>nakládání s majet. obcí, komunál.služby</t>
  </si>
  <si>
    <t>Nebezpečný odpad</t>
  </si>
  <si>
    <t>komunální odpad</t>
  </si>
  <si>
    <t>tříděný odpad</t>
  </si>
  <si>
    <t>Veřejná zeleň, prostranství, sad</t>
  </si>
  <si>
    <t>Krizové řízení - rezerva</t>
  </si>
  <si>
    <t>SDH</t>
  </si>
  <si>
    <t>Zastupitelstvo</t>
  </si>
  <si>
    <t>Místní správa - obecní úřad</t>
  </si>
  <si>
    <t>Poplatky banka</t>
  </si>
  <si>
    <t>pojištění majetku</t>
  </si>
  <si>
    <t>daň z příjmu</t>
  </si>
  <si>
    <t>mikroregion</t>
  </si>
  <si>
    <t>Daňové příjmy</t>
  </si>
  <si>
    <t>Nedaňové příjmy</t>
  </si>
  <si>
    <t>splátka úvěru</t>
  </si>
  <si>
    <t>Příjmy celkem</t>
  </si>
  <si>
    <t>Výdaje celkem</t>
  </si>
  <si>
    <t>Běžné výdaje</t>
  </si>
  <si>
    <t>Financování z přebytku</t>
  </si>
  <si>
    <t>PŘÍJMY, VČETNĚ FINANCOVÁNÍ</t>
  </si>
  <si>
    <t>rozdíl:</t>
  </si>
  <si>
    <t>Sestava kompatibility pro Návrh rozpočtu 2018 nový - excel.xls</t>
  </si>
  <si>
    <t>Spustit: 15.11.2017 12:57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</si>
  <si>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</si>
  <si>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</si>
  <si>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</si>
  <si>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</si>
  <si>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</si>
  <si>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</si>
  <si>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Sběr a svoz podnikových odpadu</t>
  </si>
  <si>
    <t>Využ. a zneškod. odpad., EKO-KOM</t>
  </si>
  <si>
    <t>Úroky, dividendy</t>
  </si>
  <si>
    <t>Lesy - těžba</t>
  </si>
  <si>
    <t xml:space="preserve">Úvěr </t>
  </si>
  <si>
    <r>
      <t xml:space="preserve">odpadní vody -vzorky, opravy </t>
    </r>
    <r>
      <rPr>
        <sz val="8"/>
        <color indexed="60"/>
        <rFont val="Arial"/>
        <family val="2"/>
      </rPr>
      <t>REZERVA</t>
    </r>
  </si>
  <si>
    <r>
      <t xml:space="preserve">Vodovod - úvěr.popl., opravy </t>
    </r>
    <r>
      <rPr>
        <sz val="8"/>
        <color indexed="60"/>
        <rFont val="Arial"/>
        <family val="2"/>
      </rPr>
      <t>REZERVA</t>
    </r>
  </si>
  <si>
    <t>OBEC DOBRKOVICE - NÁVRH ROZPOČTU PRO ROK 2022</t>
  </si>
  <si>
    <t>Daňové příjmy celkem</t>
  </si>
  <si>
    <t>obchod dotace</t>
  </si>
  <si>
    <t>Rezerva kanalizace 2022 = 140 000 Kč</t>
  </si>
  <si>
    <t>Rezerva vodovod 2022 = 200 000 Kč</t>
  </si>
  <si>
    <t>Kult. akce obce, občánci, senioři, Točna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</si>
</sst>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.0\ _K_č_-;\-* #,##0.0\ _K_č_-;_-* &quot;-&quot;??\ _K_č_-;_-@_-"/>
    <numFmt numFmtId="168" formatCode="#,##0.0"/>
    <numFmt numFmtId="169" formatCode="#,##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shrinkToFit="1"/>
    </xf>
    <xf numFmtId="3" fontId="3" fillId="33" borderId="14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shrinkToFit="1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0" fontId="2" fillId="0" borderId="16" xfId="0" applyFont="1" applyBorder="1" applyAlignment="1">
      <alignment vertical="center" shrinkToFi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34" borderId="0" xfId="0" applyFont="1" applyFill="1" applyAlignment="1">
      <alignment/>
    </xf>
    <xf numFmtId="3" fontId="9" fillId="36" borderId="24" xfId="0" applyNumberFormat="1" applyFont="1" applyFill="1" applyBorder="1" applyAlignment="1">
      <alignment/>
    </xf>
    <xf numFmtId="0" fontId="10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0" fillId="3" borderId="24" xfId="0" applyFont="1" applyFill="1" applyBorder="1" applyAlignment="1">
      <alignment/>
    </xf>
    <xf numFmtId="0" fontId="10" fillId="3" borderId="20" xfId="0" applyFont="1" applyFill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left" vertical="center"/>
    </xf>
    <xf numFmtId="3" fontId="6" fillId="37" borderId="2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3" borderId="24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center"/>
    </xf>
    <xf numFmtId="3" fontId="6" fillId="38" borderId="24" xfId="0" applyNumberFormat="1" applyFont="1" applyFill="1" applyBorder="1" applyAlignment="1">
      <alignment/>
    </xf>
    <xf numFmtId="0" fontId="51" fillId="19" borderId="24" xfId="0" applyFont="1" applyFill="1" applyBorder="1" applyAlignment="1">
      <alignment/>
    </xf>
    <xf numFmtId="3" fontId="51" fillId="19" borderId="24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10" fillId="0" borderId="24" xfId="0" applyFont="1" applyBorder="1" applyAlignment="1">
      <alignment/>
    </xf>
    <xf numFmtId="3" fontId="6" fillId="37" borderId="24" xfId="0" applyNumberFormat="1" applyFont="1" applyFill="1" applyBorder="1" applyAlignment="1">
      <alignment horizontal="left" vertical="center"/>
    </xf>
    <xf numFmtId="3" fontId="6" fillId="36" borderId="24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3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2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 shrinkToFit="1"/>
    </xf>
    <xf numFmtId="0" fontId="10" fillId="3" borderId="29" xfId="0" applyFont="1" applyFill="1" applyBorder="1" applyAlignment="1">
      <alignment horizontal="left" vertical="center" shrinkToFit="1"/>
    </xf>
    <xf numFmtId="0" fontId="6" fillId="37" borderId="24" xfId="0" applyFont="1" applyFill="1" applyBorder="1" applyAlignment="1">
      <alignment horizontal="left" vertical="center"/>
    </xf>
    <xf numFmtId="3" fontId="6" fillId="2" borderId="24" xfId="0" applyNumberFormat="1" applyFont="1" applyFill="1" applyBorder="1" applyAlignment="1">
      <alignment horizontal="right" vertical="center"/>
    </xf>
    <xf numFmtId="0" fontId="11" fillId="2" borderId="20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3" fontId="11" fillId="2" borderId="24" xfId="0" applyNumberFormat="1" applyFont="1" applyFill="1" applyBorder="1" applyAlignment="1">
      <alignment/>
    </xf>
    <xf numFmtId="0" fontId="9" fillId="36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6" fillId="36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0" fontId="10" fillId="3" borderId="15" xfId="0" applyFont="1" applyFill="1" applyBorder="1" applyAlignment="1">
      <alignment horizontal="left" vertical="center" shrinkToFit="1"/>
    </xf>
    <xf numFmtId="0" fontId="10" fillId="3" borderId="29" xfId="0" applyFont="1" applyFill="1" applyBorder="1" applyAlignment="1">
      <alignment horizontal="left" vertical="center" shrinkToFit="1"/>
    </xf>
    <xf numFmtId="0" fontId="51" fillId="19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6" fillId="37" borderId="24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4" borderId="30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6" fillId="37" borderId="32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7">
      <selection activeCell="I54" sqref="I54"/>
    </sheetView>
  </sheetViews>
  <sheetFormatPr defaultColWidth="9.140625" defaultRowHeight="12.75"/>
  <cols>
    <col min="5" max="5" width="14.7109375" style="0" bestFit="1" customWidth="1"/>
    <col min="11" max="11" width="14.7109375" style="0" bestFit="1" customWidth="1"/>
  </cols>
  <sheetData>
    <row r="1" spans="1:11" ht="21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13.5" thickBot="1"/>
    <row r="3" spans="1:11" ht="15.75" thickBot="1">
      <c r="A3" s="6" t="s">
        <v>0</v>
      </c>
      <c r="B3" s="7"/>
      <c r="C3" s="8" t="s">
        <v>9</v>
      </c>
      <c r="D3" s="10" t="s">
        <v>10</v>
      </c>
      <c r="E3" s="18" t="s">
        <v>1</v>
      </c>
      <c r="F3" s="19"/>
      <c r="G3" s="2" t="s">
        <v>4</v>
      </c>
      <c r="H3" s="3"/>
      <c r="I3" s="5" t="s">
        <v>6</v>
      </c>
      <c r="J3" s="4" t="s">
        <v>7</v>
      </c>
      <c r="K3" s="9" t="s">
        <v>1</v>
      </c>
    </row>
    <row r="4" spans="1:6" ht="12.75">
      <c r="A4" s="87" t="s">
        <v>8</v>
      </c>
      <c r="B4" s="88"/>
      <c r="C4" s="88"/>
      <c r="D4" s="88"/>
      <c r="E4" s="88"/>
      <c r="F4" s="1"/>
    </row>
    <row r="5" spans="1:11" ht="21">
      <c r="A5" s="91" t="s">
        <v>11</v>
      </c>
      <c r="B5" s="92"/>
      <c r="C5" s="39"/>
      <c r="D5" s="40">
        <v>1111</v>
      </c>
      <c r="E5" s="72">
        <v>580000</v>
      </c>
      <c r="F5" s="34"/>
      <c r="G5" s="89" t="s">
        <v>24</v>
      </c>
      <c r="H5" s="90"/>
      <c r="I5" s="58">
        <v>1031</v>
      </c>
      <c r="J5" s="59"/>
      <c r="K5" s="65">
        <v>110000</v>
      </c>
    </row>
    <row r="6" spans="1:11" ht="21">
      <c r="A6" s="89" t="s">
        <v>12</v>
      </c>
      <c r="B6" s="90"/>
      <c r="C6" s="39"/>
      <c r="D6" s="40">
        <v>1112</v>
      </c>
      <c r="E6" s="72">
        <v>20000</v>
      </c>
      <c r="F6" s="34"/>
      <c r="G6" s="89" t="s">
        <v>25</v>
      </c>
      <c r="H6" s="90"/>
      <c r="I6" s="58">
        <v>1032</v>
      </c>
      <c r="J6" s="59"/>
      <c r="K6" s="65">
        <v>200000</v>
      </c>
    </row>
    <row r="7" spans="1:11" ht="21">
      <c r="A7" s="89" t="s">
        <v>13</v>
      </c>
      <c r="B7" s="90"/>
      <c r="C7" s="39"/>
      <c r="D7" s="40">
        <v>1113</v>
      </c>
      <c r="E7" s="72">
        <v>80000</v>
      </c>
      <c r="F7" s="34"/>
      <c r="G7" s="89" t="s">
        <v>26</v>
      </c>
      <c r="H7" s="90"/>
      <c r="I7" s="58">
        <v>1036</v>
      </c>
      <c r="J7" s="59"/>
      <c r="K7" s="65">
        <v>55000</v>
      </c>
    </row>
    <row r="8" spans="1:11" ht="21">
      <c r="A8" s="16" t="s">
        <v>14</v>
      </c>
      <c r="B8" s="15"/>
      <c r="C8" s="39"/>
      <c r="D8" s="40">
        <v>1121</v>
      </c>
      <c r="E8" s="72">
        <v>671000</v>
      </c>
      <c r="F8" s="34"/>
      <c r="G8" s="89" t="s">
        <v>80</v>
      </c>
      <c r="H8" s="93"/>
      <c r="I8" s="58">
        <v>2141</v>
      </c>
      <c r="J8" s="59"/>
      <c r="K8" s="65">
        <v>36000</v>
      </c>
    </row>
    <row r="9" spans="1:11" ht="21">
      <c r="A9" s="16" t="s">
        <v>15</v>
      </c>
      <c r="B9" s="33"/>
      <c r="C9" s="39"/>
      <c r="D9" s="40">
        <v>1122</v>
      </c>
      <c r="E9" s="62">
        <v>200000</v>
      </c>
      <c r="F9" s="34"/>
      <c r="G9" s="89" t="s">
        <v>27</v>
      </c>
      <c r="H9" s="90"/>
      <c r="I9" s="58">
        <v>2212</v>
      </c>
      <c r="J9" s="59"/>
      <c r="K9" s="65">
        <v>100000</v>
      </c>
    </row>
    <row r="10" spans="1:11" ht="21">
      <c r="A10" s="16" t="s">
        <v>16</v>
      </c>
      <c r="B10" s="33"/>
      <c r="C10" s="39"/>
      <c r="D10" s="40">
        <v>1211</v>
      </c>
      <c r="E10" s="72">
        <v>1882000</v>
      </c>
      <c r="F10" s="34"/>
      <c r="G10" s="89" t="s">
        <v>28</v>
      </c>
      <c r="H10" s="90"/>
      <c r="I10" s="58">
        <v>2219</v>
      </c>
      <c r="J10" s="59"/>
      <c r="K10" s="65">
        <v>100000</v>
      </c>
    </row>
    <row r="11" spans="1:11" ht="21">
      <c r="A11" s="16" t="s">
        <v>17</v>
      </c>
      <c r="B11" s="15"/>
      <c r="C11" s="39"/>
      <c r="D11" s="40">
        <v>1340</v>
      </c>
      <c r="E11" s="62">
        <v>130000</v>
      </c>
      <c r="F11" s="34"/>
      <c r="G11" s="89" t="s">
        <v>29</v>
      </c>
      <c r="H11" s="90"/>
      <c r="I11" s="58">
        <v>2292</v>
      </c>
      <c r="J11" s="59"/>
      <c r="K11" s="65">
        <v>25000</v>
      </c>
    </row>
    <row r="12" spans="1:11" ht="21">
      <c r="A12" s="11" t="s">
        <v>18</v>
      </c>
      <c r="B12" s="12"/>
      <c r="C12" s="39"/>
      <c r="D12" s="40">
        <v>1341</v>
      </c>
      <c r="E12" s="62">
        <v>5000</v>
      </c>
      <c r="F12" s="34"/>
      <c r="G12" s="89" t="s">
        <v>77</v>
      </c>
      <c r="H12" s="90"/>
      <c r="I12" s="58">
        <v>2310</v>
      </c>
      <c r="J12" s="59"/>
      <c r="K12" s="65">
        <v>230000</v>
      </c>
    </row>
    <row r="13" spans="1:11" ht="21">
      <c r="A13" s="16" t="s">
        <v>19</v>
      </c>
      <c r="B13" s="15"/>
      <c r="C13" s="39"/>
      <c r="D13" s="40">
        <v>1381</v>
      </c>
      <c r="E13" s="62">
        <v>20000</v>
      </c>
      <c r="F13" s="34"/>
      <c r="G13" s="89" t="s">
        <v>76</v>
      </c>
      <c r="H13" s="90"/>
      <c r="I13" s="58">
        <v>2321</v>
      </c>
      <c r="J13" s="59"/>
      <c r="K13" s="65">
        <v>240000</v>
      </c>
    </row>
    <row r="14" spans="1:11" ht="21">
      <c r="A14" s="16" t="s">
        <v>20</v>
      </c>
      <c r="B14" s="15"/>
      <c r="C14" s="39"/>
      <c r="D14" s="40">
        <v>1361</v>
      </c>
      <c r="E14" s="62">
        <v>7000</v>
      </c>
      <c r="F14" s="34"/>
      <c r="G14" s="16" t="s">
        <v>30</v>
      </c>
      <c r="H14" s="15"/>
      <c r="I14" s="58">
        <v>3111</v>
      </c>
      <c r="J14" s="59"/>
      <c r="K14" s="65">
        <v>1000</v>
      </c>
    </row>
    <row r="15" spans="1:11" ht="21">
      <c r="A15" s="89" t="s">
        <v>21</v>
      </c>
      <c r="B15" s="90"/>
      <c r="C15" s="39"/>
      <c r="D15" s="40">
        <v>1511</v>
      </c>
      <c r="E15" s="72">
        <v>180000</v>
      </c>
      <c r="F15" s="34"/>
      <c r="G15" s="16" t="s">
        <v>31</v>
      </c>
      <c r="H15" s="15"/>
      <c r="I15" s="58">
        <v>3114</v>
      </c>
      <c r="J15" s="59"/>
      <c r="K15" s="65">
        <v>10000</v>
      </c>
    </row>
    <row r="16" spans="1:11" ht="21">
      <c r="A16" s="69" t="s">
        <v>54</v>
      </c>
      <c r="B16" s="70"/>
      <c r="C16" s="41"/>
      <c r="D16" s="42"/>
      <c r="E16" s="63">
        <f>SUM(E5:E15)</f>
        <v>3775000</v>
      </c>
      <c r="F16" s="34"/>
      <c r="G16" s="16" t="s">
        <v>32</v>
      </c>
      <c r="H16" s="15"/>
      <c r="I16" s="58">
        <v>3319</v>
      </c>
      <c r="J16" s="59"/>
      <c r="K16" s="65">
        <v>10000</v>
      </c>
    </row>
    <row r="17" spans="1:11" ht="21">
      <c r="A17" s="16" t="s">
        <v>74</v>
      </c>
      <c r="B17" s="15"/>
      <c r="C17" s="43">
        <v>1032</v>
      </c>
      <c r="D17" s="44"/>
      <c r="E17" s="62">
        <v>350000</v>
      </c>
      <c r="F17" s="35"/>
      <c r="G17" s="16" t="s">
        <v>33</v>
      </c>
      <c r="H17" s="15"/>
      <c r="I17" s="58">
        <v>3341</v>
      </c>
      <c r="J17" s="59"/>
      <c r="K17" s="65">
        <v>20000</v>
      </c>
    </row>
    <row r="18" spans="1:11" ht="21">
      <c r="A18" s="16" t="s">
        <v>22</v>
      </c>
      <c r="B18" s="15"/>
      <c r="C18" s="43">
        <v>2321</v>
      </c>
      <c r="D18" s="44"/>
      <c r="E18" s="62">
        <v>13000</v>
      </c>
      <c r="F18" s="34"/>
      <c r="G18" s="16" t="s">
        <v>83</v>
      </c>
      <c r="H18" s="15"/>
      <c r="I18" s="58">
        <v>3399</v>
      </c>
      <c r="J18" s="59"/>
      <c r="K18" s="65">
        <v>150000</v>
      </c>
    </row>
    <row r="19" spans="1:11" ht="21">
      <c r="A19" s="13" t="s">
        <v>2</v>
      </c>
      <c r="B19" s="67"/>
      <c r="C19" s="45">
        <v>3613</v>
      </c>
      <c r="D19" s="44"/>
      <c r="E19" s="62">
        <v>10000</v>
      </c>
      <c r="F19" s="34"/>
      <c r="G19" s="16" t="s">
        <v>34</v>
      </c>
      <c r="H19" s="15"/>
      <c r="I19" s="58">
        <v>3412</v>
      </c>
      <c r="J19" s="59"/>
      <c r="K19" s="65">
        <v>18000</v>
      </c>
    </row>
    <row r="20" spans="1:11" ht="21">
      <c r="A20" s="14" t="s">
        <v>23</v>
      </c>
      <c r="B20" s="14"/>
      <c r="C20" s="45">
        <v>3639</v>
      </c>
      <c r="D20" s="44"/>
      <c r="E20" s="62">
        <v>1000</v>
      </c>
      <c r="F20" s="34"/>
      <c r="G20" s="16" t="s">
        <v>35</v>
      </c>
      <c r="H20" s="15"/>
      <c r="I20" s="58">
        <v>3419</v>
      </c>
      <c r="J20" s="59"/>
      <c r="K20" s="65">
        <v>20000</v>
      </c>
    </row>
    <row r="21" spans="1:11" ht="21">
      <c r="A21" s="13" t="s">
        <v>71</v>
      </c>
      <c r="B21" s="20"/>
      <c r="C21" s="45">
        <v>3722</v>
      </c>
      <c r="D21" s="46"/>
      <c r="E21" s="64">
        <v>20000</v>
      </c>
      <c r="F21" s="34"/>
      <c r="G21" s="16" t="s">
        <v>36</v>
      </c>
      <c r="H21" s="15"/>
      <c r="I21" s="58">
        <v>3421</v>
      </c>
      <c r="J21" s="59"/>
      <c r="K21" s="65">
        <v>40000</v>
      </c>
    </row>
    <row r="22" spans="1:11" ht="21">
      <c r="A22" s="13" t="s">
        <v>72</v>
      </c>
      <c r="B22" s="29"/>
      <c r="C22" s="45">
        <v>3725</v>
      </c>
      <c r="D22" s="46"/>
      <c r="E22" s="64">
        <v>30000</v>
      </c>
      <c r="F22" s="34"/>
      <c r="G22" s="16" t="s">
        <v>37</v>
      </c>
      <c r="H22" s="15"/>
      <c r="I22" s="58">
        <v>3429</v>
      </c>
      <c r="J22" s="59"/>
      <c r="K22" s="65">
        <v>15000</v>
      </c>
    </row>
    <row r="23" spans="1:11" ht="21">
      <c r="A23" s="16" t="s">
        <v>3</v>
      </c>
      <c r="B23" s="15"/>
      <c r="C23" s="43">
        <v>6171</v>
      </c>
      <c r="D23" s="46"/>
      <c r="E23" s="62">
        <v>1000</v>
      </c>
      <c r="F23" s="34"/>
      <c r="G23" s="16" t="s">
        <v>38</v>
      </c>
      <c r="H23" s="15"/>
      <c r="I23" s="58">
        <v>3613</v>
      </c>
      <c r="J23" s="59"/>
      <c r="K23" s="65">
        <v>970000</v>
      </c>
    </row>
    <row r="24" spans="1:11" ht="21">
      <c r="A24" s="17" t="s">
        <v>73</v>
      </c>
      <c r="B24" s="68"/>
      <c r="C24" s="47">
        <v>6310</v>
      </c>
      <c r="D24" s="48"/>
      <c r="E24" s="62">
        <v>1000</v>
      </c>
      <c r="F24" s="34"/>
      <c r="G24" s="16" t="s">
        <v>39</v>
      </c>
      <c r="H24" s="15"/>
      <c r="I24" s="58">
        <v>3631</v>
      </c>
      <c r="J24" s="59"/>
      <c r="K24" s="65">
        <v>70000</v>
      </c>
    </row>
    <row r="25" spans="1:11" ht="21">
      <c r="A25" s="69" t="s">
        <v>55</v>
      </c>
      <c r="B25" s="70"/>
      <c r="C25" s="49"/>
      <c r="D25" s="42"/>
      <c r="E25" s="63">
        <f>SUM(E17:E24)</f>
        <v>426000</v>
      </c>
      <c r="F25" s="34"/>
      <c r="G25" s="16" t="s">
        <v>40</v>
      </c>
      <c r="H25" s="15"/>
      <c r="I25" s="58">
        <v>3636</v>
      </c>
      <c r="J25" s="59"/>
      <c r="K25" s="65">
        <v>1000</v>
      </c>
    </row>
    <row r="26" spans="1:11" ht="21" thickBot="1">
      <c r="A26" s="94" t="s">
        <v>57</v>
      </c>
      <c r="B26" s="95"/>
      <c r="C26" s="95"/>
      <c r="D26" s="50"/>
      <c r="E26" s="51">
        <f>E16+E25</f>
        <v>4201000</v>
      </c>
      <c r="F26" s="35"/>
      <c r="G26" s="16" t="s">
        <v>41</v>
      </c>
      <c r="H26" s="15"/>
      <c r="I26" s="58">
        <v>3639</v>
      </c>
      <c r="J26" s="59"/>
      <c r="K26" s="65">
        <v>24000</v>
      </c>
    </row>
    <row r="27" spans="6:11" ht="21">
      <c r="F27" s="35"/>
      <c r="G27" s="16" t="s">
        <v>42</v>
      </c>
      <c r="H27" s="15"/>
      <c r="I27" s="58">
        <v>3721</v>
      </c>
      <c r="J27" s="59"/>
      <c r="K27" s="65">
        <v>25000</v>
      </c>
    </row>
    <row r="28" spans="1:11" ht="21">
      <c r="A28" s="52"/>
      <c r="B28" s="52"/>
      <c r="C28" s="52"/>
      <c r="D28" s="52"/>
      <c r="E28" s="52"/>
      <c r="F28" s="36"/>
      <c r="G28" s="16" t="s">
        <v>43</v>
      </c>
      <c r="H28" s="15"/>
      <c r="I28" s="58">
        <v>3722</v>
      </c>
      <c r="J28" s="59"/>
      <c r="K28" s="65">
        <v>220000</v>
      </c>
    </row>
    <row r="29" spans="1:11" ht="21">
      <c r="A29" s="80" t="s">
        <v>60</v>
      </c>
      <c r="B29" s="81"/>
      <c r="C29" s="53"/>
      <c r="D29" s="54">
        <v>8115</v>
      </c>
      <c r="E29" s="55">
        <v>1300000</v>
      </c>
      <c r="F29" s="36"/>
      <c r="G29" s="16" t="s">
        <v>44</v>
      </c>
      <c r="H29" s="15"/>
      <c r="I29" s="58">
        <v>3725</v>
      </c>
      <c r="J29" s="59"/>
      <c r="K29" s="65">
        <v>50000</v>
      </c>
    </row>
    <row r="30" spans="1:11" ht="21">
      <c r="A30" s="52"/>
      <c r="B30" s="52"/>
      <c r="C30" s="52"/>
      <c r="D30" s="52"/>
      <c r="E30" s="52"/>
      <c r="F30" s="36"/>
      <c r="G30" s="16" t="s">
        <v>45</v>
      </c>
      <c r="H30" s="15"/>
      <c r="I30" s="58">
        <v>3745</v>
      </c>
      <c r="J30" s="59"/>
      <c r="K30" s="65">
        <v>100000</v>
      </c>
    </row>
    <row r="31" spans="1:11" ht="21">
      <c r="A31" s="82" t="s">
        <v>75</v>
      </c>
      <c r="B31" s="83"/>
      <c r="C31" s="56"/>
      <c r="D31" s="56">
        <v>8123</v>
      </c>
      <c r="E31" s="57"/>
      <c r="F31" s="36"/>
      <c r="G31" s="16" t="s">
        <v>46</v>
      </c>
      <c r="H31" s="15"/>
      <c r="I31" s="58">
        <v>5212</v>
      </c>
      <c r="J31" s="59"/>
      <c r="K31" s="65">
        <v>10000</v>
      </c>
    </row>
    <row r="32" spans="1:11" ht="21">
      <c r="A32" s="36"/>
      <c r="B32" s="36"/>
      <c r="C32" s="36"/>
      <c r="D32" s="36"/>
      <c r="E32" s="36"/>
      <c r="F32" s="36"/>
      <c r="G32" s="16" t="s">
        <v>47</v>
      </c>
      <c r="H32" s="15"/>
      <c r="I32" s="58">
        <v>5512</v>
      </c>
      <c r="J32" s="59"/>
      <c r="K32" s="65">
        <v>880000</v>
      </c>
    </row>
    <row r="33" spans="1:11" ht="21">
      <c r="A33" s="73" t="s">
        <v>79</v>
      </c>
      <c r="B33" s="74"/>
      <c r="C33" s="74"/>
      <c r="D33" s="74"/>
      <c r="E33" s="75">
        <f>E5+E6+E7+E8+E10+E15</f>
        <v>3413000</v>
      </c>
      <c r="F33" s="36"/>
      <c r="G33" s="16" t="s">
        <v>48</v>
      </c>
      <c r="H33" s="15"/>
      <c r="I33" s="58">
        <v>6112</v>
      </c>
      <c r="J33" s="59"/>
      <c r="K33" s="65">
        <v>475000</v>
      </c>
    </row>
    <row r="34" spans="1:11" ht="21">
      <c r="A34" s="36"/>
      <c r="B34" s="36"/>
      <c r="C34" s="36"/>
      <c r="D34" s="36"/>
      <c r="E34" s="36"/>
      <c r="F34" s="36"/>
      <c r="G34" s="16" t="s">
        <v>49</v>
      </c>
      <c r="H34" s="15"/>
      <c r="I34" s="58">
        <v>6171</v>
      </c>
      <c r="J34" s="59"/>
      <c r="K34" s="65">
        <v>550000</v>
      </c>
    </row>
    <row r="35" spans="1:11" ht="21">
      <c r="A35" s="36"/>
      <c r="B35" s="36"/>
      <c r="C35" s="36"/>
      <c r="D35" s="36"/>
      <c r="E35" s="36"/>
      <c r="F35" s="36"/>
      <c r="G35" s="16" t="s">
        <v>50</v>
      </c>
      <c r="H35" s="15"/>
      <c r="I35" s="58">
        <v>6310</v>
      </c>
      <c r="J35" s="59"/>
      <c r="K35" s="65">
        <v>5000</v>
      </c>
    </row>
    <row r="36" spans="1:11" ht="21">
      <c r="A36" s="36"/>
      <c r="B36" s="36"/>
      <c r="C36" s="36"/>
      <c r="D36" s="36"/>
      <c r="E36" s="36"/>
      <c r="F36" s="36"/>
      <c r="G36" s="16" t="s">
        <v>51</v>
      </c>
      <c r="H36" s="15"/>
      <c r="I36" s="58">
        <v>6320</v>
      </c>
      <c r="J36" s="59"/>
      <c r="K36" s="65">
        <v>20000</v>
      </c>
    </row>
    <row r="37" spans="1:11" ht="21">
      <c r="A37" s="36"/>
      <c r="B37" s="36"/>
      <c r="C37" s="36"/>
      <c r="D37" s="36"/>
      <c r="E37" s="36"/>
      <c r="F37" s="36"/>
      <c r="G37" s="16" t="s">
        <v>52</v>
      </c>
      <c r="H37" s="15"/>
      <c r="I37" s="58">
        <v>6399</v>
      </c>
      <c r="J37" s="59"/>
      <c r="K37" s="65">
        <v>200000</v>
      </c>
    </row>
    <row r="38" spans="1:11" ht="21">
      <c r="A38" s="36"/>
      <c r="B38" s="36"/>
      <c r="C38" s="36"/>
      <c r="D38" s="36"/>
      <c r="E38" s="36"/>
      <c r="F38" s="36"/>
      <c r="G38" s="16" t="s">
        <v>53</v>
      </c>
      <c r="H38" s="15"/>
      <c r="I38" s="58">
        <v>6409</v>
      </c>
      <c r="J38" s="59"/>
      <c r="K38" s="65">
        <v>1000</v>
      </c>
    </row>
    <row r="39" spans="1:11" ht="21">
      <c r="A39" s="36"/>
      <c r="B39" s="36"/>
      <c r="C39" s="36"/>
      <c r="D39" s="36"/>
      <c r="E39" s="36"/>
      <c r="F39" s="36"/>
      <c r="G39" s="80" t="s">
        <v>59</v>
      </c>
      <c r="H39" s="81"/>
      <c r="I39" s="41"/>
      <c r="J39" s="42"/>
      <c r="K39" s="63">
        <f>SUM(K5:K38)</f>
        <v>4981000</v>
      </c>
    </row>
    <row r="40" spans="1:6" ht="17.25">
      <c r="A40" s="36"/>
      <c r="B40" s="36"/>
      <c r="C40" s="36"/>
      <c r="D40" s="36"/>
      <c r="E40" s="36"/>
      <c r="F40" s="36"/>
    </row>
    <row r="41" spans="1:11" ht="21">
      <c r="A41" s="36"/>
      <c r="B41" s="36"/>
      <c r="C41" s="36"/>
      <c r="D41" s="36"/>
      <c r="E41" s="36"/>
      <c r="F41" s="36"/>
      <c r="G41" s="52"/>
      <c r="H41" s="52"/>
      <c r="I41" s="52"/>
      <c r="J41" s="52"/>
      <c r="K41" s="66"/>
    </row>
    <row r="42" spans="1:11" ht="21">
      <c r="A42" s="36"/>
      <c r="B42" s="36"/>
      <c r="C42" s="36"/>
      <c r="D42" s="36"/>
      <c r="E42" s="36"/>
      <c r="F42" s="36"/>
      <c r="G42" s="80" t="s">
        <v>56</v>
      </c>
      <c r="H42" s="81"/>
      <c r="I42" s="41"/>
      <c r="J42" s="54">
        <v>8124</v>
      </c>
      <c r="K42" s="63">
        <v>520000</v>
      </c>
    </row>
    <row r="43" spans="1:11" ht="20.25">
      <c r="A43" s="36"/>
      <c r="B43" s="36"/>
      <c r="C43" s="36"/>
      <c r="D43" s="36"/>
      <c r="E43" s="36"/>
      <c r="F43" s="36"/>
      <c r="G43" s="52"/>
      <c r="H43" s="52"/>
      <c r="I43" s="52"/>
      <c r="J43" s="52"/>
      <c r="K43" s="52"/>
    </row>
    <row r="44" spans="1:11" ht="21">
      <c r="A44" s="36"/>
      <c r="B44" s="36"/>
      <c r="C44" s="36"/>
      <c r="D44" s="36"/>
      <c r="E44" s="36"/>
      <c r="F44" s="36"/>
      <c r="G44" s="84" t="s">
        <v>58</v>
      </c>
      <c r="H44" s="85"/>
      <c r="I44" s="85"/>
      <c r="J44" s="71"/>
      <c r="K44" s="60">
        <f>K39+K42</f>
        <v>5501000</v>
      </c>
    </row>
    <row r="45" spans="1:11" ht="20.25">
      <c r="A45" s="36"/>
      <c r="B45" s="36"/>
      <c r="C45" s="36"/>
      <c r="D45" s="36"/>
      <c r="E45" s="36"/>
      <c r="F45" s="37"/>
      <c r="G45" s="52"/>
      <c r="H45" s="52"/>
      <c r="I45" s="52"/>
      <c r="J45" s="52"/>
      <c r="K45" s="52"/>
    </row>
    <row r="46" spans="1:11" ht="21">
      <c r="A46" s="76" t="s">
        <v>61</v>
      </c>
      <c r="B46" s="77"/>
      <c r="C46" s="77"/>
      <c r="D46" s="77"/>
      <c r="E46" s="38">
        <f>SUM(E26+E29)</f>
        <v>5501000</v>
      </c>
      <c r="F46" s="36"/>
      <c r="G46" s="78" t="s">
        <v>5</v>
      </c>
      <c r="H46" s="79"/>
      <c r="I46" s="79"/>
      <c r="J46" s="79"/>
      <c r="K46" s="61">
        <f>K44</f>
        <v>5501000</v>
      </c>
    </row>
    <row r="48" spans="5:7" ht="12.75">
      <c r="E48" s="31" t="s">
        <v>62</v>
      </c>
      <c r="F48" s="32">
        <f>E46-K46+E29</f>
        <v>1300000</v>
      </c>
      <c r="G48" s="32">
        <f>E26+E29-K46</f>
        <v>0</v>
      </c>
    </row>
    <row r="50" spans="1:3" ht="12.75">
      <c r="A50" s="30" t="s">
        <v>81</v>
      </c>
      <c r="B50" s="30"/>
      <c r="C50" s="30"/>
    </row>
    <row r="51" spans="1:3" ht="12.75">
      <c r="A51" s="30" t="s">
        <v>82</v>
      </c>
      <c r="B51" s="30"/>
      <c r="C51" s="30"/>
    </row>
  </sheetData>
  <sheetProtection/>
  <mergeCells count="23">
    <mergeCell ref="A1:K1"/>
    <mergeCell ref="A4:E4"/>
    <mergeCell ref="A5:B5"/>
    <mergeCell ref="G5:H5"/>
    <mergeCell ref="A6:B6"/>
    <mergeCell ref="G6:H6"/>
    <mergeCell ref="A31:B31"/>
    <mergeCell ref="A7:B7"/>
    <mergeCell ref="G7:H7"/>
    <mergeCell ref="G8:H8"/>
    <mergeCell ref="G9:H9"/>
    <mergeCell ref="G10:H10"/>
    <mergeCell ref="G11:H11"/>
    <mergeCell ref="G39:H39"/>
    <mergeCell ref="G42:H42"/>
    <mergeCell ref="G44:I44"/>
    <mergeCell ref="A46:D46"/>
    <mergeCell ref="G46:J46"/>
    <mergeCell ref="G12:H12"/>
    <mergeCell ref="G13:H13"/>
    <mergeCell ref="A15:B15"/>
    <mergeCell ref="A26:C26"/>
    <mergeCell ref="A29:B2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6.25">
      <c r="B1" s="21" t="s">
        <v>63</v>
      </c>
      <c r="C1" s="21"/>
      <c r="D1" s="25"/>
      <c r="E1" s="25"/>
      <c r="F1" s="25"/>
    </row>
    <row r="2" spans="2:6" ht="12.75">
      <c r="B2" s="21" t="s">
        <v>64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39">
      <c r="B4" s="22" t="s">
        <v>65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6.25">
      <c r="B6" s="21" t="s">
        <v>66</v>
      </c>
      <c r="C6" s="21"/>
      <c r="D6" s="25"/>
      <c r="E6" s="25" t="s">
        <v>67</v>
      </c>
      <c r="F6" s="25" t="s">
        <v>68</v>
      </c>
    </row>
    <row r="7" spans="2:6" ht="13.5" thickBot="1">
      <c r="B7" s="22"/>
      <c r="C7" s="22"/>
      <c r="D7" s="26"/>
      <c r="E7" s="26"/>
      <c r="F7" s="26"/>
    </row>
    <row r="8" spans="2:6" ht="53.25" thickBot="1">
      <c r="B8" s="23" t="s">
        <v>69</v>
      </c>
      <c r="C8" s="24"/>
      <c r="D8" s="27"/>
      <c r="E8" s="27">
        <v>21</v>
      </c>
      <c r="F8" s="28" t="s">
        <v>70</v>
      </c>
    </row>
    <row r="9" spans="2:6" ht="12.75">
      <c r="B9" s="22"/>
      <c r="C9" s="22"/>
      <c r="D9" s="26"/>
      <c r="E9" s="26"/>
      <c r="F9" s="26"/>
    </row>
    <row r="10" spans="2:6" ht="12.75">
      <c r="B10" s="22"/>
      <c r="C10" s="22"/>
      <c r="D10" s="26"/>
      <c r="E10" s="26"/>
      <c r="F10" s="2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Šohajová</dc:creator>
  <cp:keywords/>
  <dc:description/>
  <cp:lastModifiedBy>UCETNI</cp:lastModifiedBy>
  <cp:lastPrinted>2021-11-10T09:22:45Z</cp:lastPrinted>
  <dcterms:created xsi:type="dcterms:W3CDTF">2005-04-22T11:00:22Z</dcterms:created>
  <dcterms:modified xsi:type="dcterms:W3CDTF">2021-11-22T16:24:41Z</dcterms:modified>
  <cp:category/>
  <cp:version/>
  <cp:contentType/>
  <cp:contentStatus/>
</cp:coreProperties>
</file>